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rter\Documents\County\Purchasing\Bids-2023\Bid Summaries 2023\"/>
    </mc:Choice>
  </mc:AlternateContent>
  <xr:revisionPtr revIDLastSave="0" documentId="8_{EE945CD5-A935-41BD-858F-CAB13ACBE6BF}" xr6:coauthVersionLast="36" xr6:coauthVersionMax="36" xr10:uidLastSave="{00000000-0000-0000-0000-000000000000}"/>
  <bookViews>
    <workbookView xWindow="0" yWindow="0" windowWidth="27150" windowHeight="7380" xr2:uid="{00000000-000D-0000-FFFF-FFFF00000000}"/>
  </bookViews>
  <sheets>
    <sheet name="Sheet1" sheetId="1" r:id="rId1"/>
  </sheets>
  <definedNames>
    <definedName name="_xlnm.Print_Area" localSheetId="0">Sheet1!$A$14:$L$43</definedName>
    <definedName name="_xlnm.Print_Titles" localSheetId="0">Sheet1!$5:$13</definedName>
  </definedNames>
  <calcPr calcId="191029"/>
</workbook>
</file>

<file path=xl/calcChain.xml><?xml version="1.0" encoding="utf-8"?>
<calcChain xmlns="http://schemas.openxmlformats.org/spreadsheetml/2006/main">
  <c r="L37" i="1" l="1"/>
  <c r="L36" i="1"/>
  <c r="L35" i="1"/>
  <c r="L3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J37" i="1"/>
  <c r="J36" i="1"/>
  <c r="J35" i="1"/>
  <c r="J34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37" i="1"/>
  <c r="F36" i="1"/>
  <c r="F35" i="1"/>
  <c r="F34" i="1"/>
  <c r="H37" i="1"/>
  <c r="H36" i="1"/>
  <c r="H35" i="1"/>
  <c r="H34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A35" i="1"/>
  <c r="A36" i="1" s="1"/>
  <c r="A37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F29" i="1" l="1"/>
  <c r="L29" i="1"/>
  <c r="J29" i="1"/>
  <c r="H29" i="1"/>
</calcChain>
</file>

<file path=xl/sharedStrings.xml><?xml version="1.0" encoding="utf-8"?>
<sst xmlns="http://schemas.openxmlformats.org/spreadsheetml/2006/main" count="92" uniqueCount="61">
  <si>
    <t>L.S.</t>
  </si>
  <si>
    <t>BID TABULATION</t>
  </si>
  <si>
    <t>JPC Group, Inc.</t>
  </si>
  <si>
    <t>Blackwood, NJ  08012</t>
  </si>
  <si>
    <t>856-232-0400</t>
  </si>
  <si>
    <t>procurement@jpcgroupinc.com</t>
  </si>
  <si>
    <t>Stan Bitgood, P.E., C.M.E.</t>
  </si>
  <si>
    <t>MOBILIZATION</t>
  </si>
  <si>
    <t>REMOVAL EXISTING BRIDGE A</t>
  </si>
  <si>
    <t>ABUTMENTS BRIDGE A</t>
  </si>
  <si>
    <t>AASHTO 18" BRAKE PRESS U BEAMS BRIDGE A   (55'-6" SPAN)</t>
  </si>
  <si>
    <t>UNIT</t>
  </si>
  <si>
    <t>REINFORCED CONCRETE BRIDGE DECK, 6" THICK</t>
  </si>
  <si>
    <t>C.Y.</t>
  </si>
  <si>
    <t>BRIDGE RAILING, TL-1</t>
  </si>
  <si>
    <t>L.F.</t>
  </si>
  <si>
    <t>APPROACH RESTORATION, BRIDGE A</t>
  </si>
  <si>
    <t>REMOVAL EXISTING BRIDGE B</t>
  </si>
  <si>
    <t>ABUTMENTS BRIDGE B</t>
  </si>
  <si>
    <t>AASHTO 12" BRAKE PRESS U BEAMS BRIDGE B (41'-6" SPAN)</t>
  </si>
  <si>
    <t>APPROACH RESTORATION, BRIDGE B</t>
  </si>
  <si>
    <t>ALTERNATE ITEMS</t>
  </si>
  <si>
    <t>Item</t>
  </si>
  <si>
    <t>Description</t>
  </si>
  <si>
    <t>Quantity</t>
  </si>
  <si>
    <t>Units</t>
  </si>
  <si>
    <t>RIP RAP STONE SLOPE PROTECTION, D50=8" BRIDGE A</t>
  </si>
  <si>
    <t>RIP RAP STONE SLOPE PROTECTION, D50-8' BRIDGE B</t>
  </si>
  <si>
    <t>SHEETPILE EROSION WALLS, BRIDGE A</t>
  </si>
  <si>
    <t>SF</t>
  </si>
  <si>
    <t>SHEETPILE EROSION WALLS, BRIDGE B</t>
  </si>
  <si>
    <t>C.Y</t>
  </si>
  <si>
    <t>BRIDGE REPLACEMENTS AT TALL PINES RECREATION AREA</t>
  </si>
  <si>
    <t>BIDS RECEIVED 09-28-2023</t>
  </si>
  <si>
    <t>228 Blackwood Barnsboro Rd.</t>
  </si>
  <si>
    <t>Jeffrey Petrongolo, Treasurer</t>
  </si>
  <si>
    <t>Unit Price</t>
  </si>
  <si>
    <t>Amount</t>
  </si>
  <si>
    <t>The above values are taken from original bids received by Gloucester County Purchasing, 09-28-2023</t>
  </si>
  <si>
    <t>Richard E. Pierson Construction Co. Inc.</t>
  </si>
  <si>
    <t>426 Swedesboro Rd</t>
  </si>
  <si>
    <t>Pilesgrove, NJ  08098</t>
  </si>
  <si>
    <t>Cherry M. DuBois, Asst. Secretary</t>
  </si>
  <si>
    <t>South State, Inc.</t>
  </si>
  <si>
    <t>202 Reeves Rd.</t>
  </si>
  <si>
    <t>Bridgeton, NJ  08302</t>
  </si>
  <si>
    <t>Chester J. Ottinger, Jr., President</t>
  </si>
  <si>
    <t>856-451-5300</t>
  </si>
  <si>
    <t>bwidrick@southstateinc.com</t>
  </si>
  <si>
    <t>Walters Marine Construction, Inc.</t>
  </si>
  <si>
    <t>414 Woodbine-Ocean View Rd.</t>
  </si>
  <si>
    <t>Ocean View, NJ  08230</t>
  </si>
  <si>
    <t>David E. Southard, Secretary</t>
  </si>
  <si>
    <t>609-624-8702</t>
  </si>
  <si>
    <t>Total Base Bid (as written in the bid if different from the above sum)</t>
  </si>
  <si>
    <t>Total Sum Base Bid Amount</t>
  </si>
  <si>
    <t>office@ waltersmarineconstruction.com</t>
  </si>
  <si>
    <t>609-769-8244</t>
  </si>
  <si>
    <t>pstubbs@repierson.com</t>
  </si>
  <si>
    <t>PD-23-068</t>
  </si>
  <si>
    <t>Stan M. Bitgood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</si>
</sst>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ScriptS"/>
    </font>
    <font>
      <b/>
      <sz val="11"/>
      <color theme="1"/>
      <name val="Century"/>
      <family val="1"/>
    </font>
    <font>
      <sz val="11"/>
      <color theme="1"/>
      <name val="Century"/>
      <family val="1"/>
    </font>
    <font>
      <b/>
      <sz val="10"/>
      <color theme="1"/>
      <name val="Century"/>
      <family val="1"/>
    </font>
    <font>
      <sz val="10"/>
      <color theme="1"/>
      <name val="Century"/>
      <family val="1"/>
    </font>
    <font>
      <b/>
      <sz val="11"/>
      <color rgb="FF0000FF"/>
      <name val="Century"/>
      <family val="1"/>
    </font>
    <font>
      <b/>
      <sz val="11"/>
      <color rgb="FFFF0000"/>
      <name val="Century"/>
      <family val="1"/>
    </font>
    <font>
      <b/>
      <sz val="8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4" fillId="2" borderId="0" xfId="0" applyFont="1" applyFill="1"/>
    <xf numFmtId="0" fontId="5" fillId="0" borderId="3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164" fontId="6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2" borderId="0" xfId="0" applyFont="1" applyFill="1"/>
    <xf numFmtId="0" fontId="5" fillId="0" borderId="2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1" xfId="0" applyFont="1" applyBorder="1"/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79375</xdr:rowOff>
    </xdr:from>
    <xdr:to>
      <xdr:col>5</xdr:col>
      <xdr:colOff>1104899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79375"/>
          <a:ext cx="5299074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43"/>
  <sheetViews>
    <sheetView tabSelected="1" view="pageBreakPreview" topLeftCell="A10" zoomScaleNormal="100" zoomScaleSheetLayoutView="100" workbookViewId="0">
      <selection activeCell="B21" sqref="B21"/>
    </sheetView>
  </sheetViews>
  <sheetFormatPr defaultRowHeight="14.25"/>
  <cols>
    <col min="1" max="1" width="4.85546875" style="4" customWidth="1"/>
    <col min="2" max="2" width="34" style="4" customWidth="1"/>
    <col min="3" max="3" width="7" style="4" customWidth="1"/>
    <col min="4" max="4" width="6.42578125" style="4" customWidth="1"/>
    <col min="5" max="5" width="12.140625" style="4" customWidth="1"/>
    <col min="6" max="6" width="18.140625" style="4" customWidth="1"/>
    <col min="7" max="7" width="15.5703125" style="4" customWidth="1"/>
    <col min="8" max="8" width="15.85546875" style="4" customWidth="1"/>
    <col min="9" max="9" width="14.42578125" style="4" customWidth="1"/>
    <col min="10" max="10" width="17" style="4" customWidth="1"/>
    <col min="11" max="11" width="14.42578125" style="4" customWidth="1"/>
    <col min="12" max="12" width="18.28515625" style="4" customWidth="1"/>
    <col min="13" max="14" width="9.140625" style="4"/>
    <col min="15" max="15" width="9.140625" style="5"/>
    <col min="16" max="16384" width="9.140625" style="4"/>
  </cols>
  <sheetData>
    <row r="3" spans="1:15" ht="20.25" customHeight="1"/>
    <row r="5" spans="1:15" ht="16.5" customHeight="1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</row>
    <row r="6" spans="1:15" ht="16.5" customHeight="1">
      <c r="A6" s="2" t="s">
        <v>32</v>
      </c>
      <c r="B6" s="2"/>
      <c r="C6" s="2"/>
      <c r="D6" s="2"/>
      <c r="E6" s="2"/>
      <c r="F6" s="2"/>
      <c r="G6" s="2" t="s">
        <v>59</v>
      </c>
      <c r="H6" s="2"/>
      <c r="I6" s="2"/>
      <c r="J6" s="2"/>
      <c r="K6" s="2"/>
      <c r="L6" s="2"/>
      <c r="M6" s="2"/>
      <c r="N6" s="2"/>
      <c r="O6" s="3"/>
    </row>
    <row r="7" spans="1:15" ht="18" customHeight="1">
      <c r="A7" s="4" t="s">
        <v>33</v>
      </c>
    </row>
    <row r="8" spans="1:15" s="2" customFormat="1" ht="30" customHeight="1">
      <c r="E8" s="31" t="s">
        <v>39</v>
      </c>
      <c r="F8" s="31"/>
      <c r="G8" s="31" t="s">
        <v>2</v>
      </c>
      <c r="H8" s="31"/>
      <c r="I8" s="31" t="s">
        <v>49</v>
      </c>
      <c r="J8" s="31"/>
      <c r="K8" s="31" t="s">
        <v>43</v>
      </c>
      <c r="L8" s="31"/>
      <c r="O8" s="3"/>
    </row>
    <row r="9" spans="1:15">
      <c r="E9" s="4" t="s">
        <v>40</v>
      </c>
      <c r="G9" s="4" t="s">
        <v>34</v>
      </c>
      <c r="I9" s="4" t="s">
        <v>50</v>
      </c>
      <c r="K9" s="4" t="s">
        <v>44</v>
      </c>
    </row>
    <row r="10" spans="1:15">
      <c r="E10" s="4" t="s">
        <v>41</v>
      </c>
      <c r="G10" s="4" t="s">
        <v>3</v>
      </c>
      <c r="I10" s="4" t="s">
        <v>51</v>
      </c>
      <c r="K10" s="4" t="s">
        <v>45</v>
      </c>
    </row>
    <row r="11" spans="1:15">
      <c r="E11" s="4" t="s">
        <v>42</v>
      </c>
      <c r="G11" s="4" t="s">
        <v>35</v>
      </c>
      <c r="I11" s="4" t="s">
        <v>52</v>
      </c>
      <c r="K11" s="4" t="s">
        <v>46</v>
      </c>
    </row>
    <row r="12" spans="1:15">
      <c r="E12" s="4" t="s">
        <v>57</v>
      </c>
      <c r="G12" s="4" t="s">
        <v>4</v>
      </c>
      <c r="I12" s="4" t="s">
        <v>53</v>
      </c>
      <c r="K12" s="4" t="s">
        <v>47</v>
      </c>
    </row>
    <row r="13" spans="1:15" ht="30" customHeight="1">
      <c r="E13" s="4" t="s">
        <v>58</v>
      </c>
      <c r="G13" s="4" t="s">
        <v>5</v>
      </c>
      <c r="I13" s="32" t="s">
        <v>56</v>
      </c>
      <c r="J13" s="32"/>
      <c r="K13" s="4" t="s">
        <v>48</v>
      </c>
    </row>
    <row r="14" spans="1:15" s="2" customFormat="1" ht="15">
      <c r="A14" s="34" t="s">
        <v>22</v>
      </c>
      <c r="B14" s="6" t="s">
        <v>23</v>
      </c>
      <c r="C14" s="33" t="s">
        <v>24</v>
      </c>
      <c r="D14" s="7" t="s">
        <v>25</v>
      </c>
      <c r="E14" s="7" t="s">
        <v>36</v>
      </c>
      <c r="F14" s="7" t="s">
        <v>37</v>
      </c>
      <c r="G14" s="7" t="s">
        <v>36</v>
      </c>
      <c r="H14" s="7" t="s">
        <v>37</v>
      </c>
      <c r="I14" s="7" t="s">
        <v>36</v>
      </c>
      <c r="J14" s="7" t="s">
        <v>37</v>
      </c>
      <c r="K14" s="7" t="s">
        <v>36</v>
      </c>
      <c r="L14" s="7" t="s">
        <v>37</v>
      </c>
      <c r="O14" s="3"/>
    </row>
    <row r="15" spans="1:15" ht="24.95" customHeight="1">
      <c r="A15" s="8">
        <v>1</v>
      </c>
      <c r="B15" s="9" t="s">
        <v>7</v>
      </c>
      <c r="C15" s="8">
        <v>1</v>
      </c>
      <c r="D15" s="8" t="s">
        <v>0</v>
      </c>
      <c r="E15" s="10">
        <v>74000</v>
      </c>
      <c r="F15" s="10">
        <f t="shared" ref="F15:J27" si="0">$C15*E15</f>
        <v>74000</v>
      </c>
      <c r="G15" s="10">
        <v>98000</v>
      </c>
      <c r="H15" s="10">
        <f t="shared" ref="H15:H27" si="1">$C15*G15</f>
        <v>98000</v>
      </c>
      <c r="I15" s="10">
        <v>200000</v>
      </c>
      <c r="J15" s="10">
        <f t="shared" si="0"/>
        <v>200000</v>
      </c>
      <c r="K15" s="10">
        <v>370000</v>
      </c>
      <c r="L15" s="10">
        <f t="shared" ref="L15" si="2">$C15*K15</f>
        <v>370000</v>
      </c>
      <c r="M15" s="11"/>
      <c r="N15" s="11"/>
      <c r="O15" s="12"/>
    </row>
    <row r="16" spans="1:15" ht="24.95" customHeight="1">
      <c r="A16" s="8">
        <f>A15+1</f>
        <v>2</v>
      </c>
      <c r="B16" s="9" t="s">
        <v>8</v>
      </c>
      <c r="C16" s="8">
        <v>1</v>
      </c>
      <c r="D16" s="8" t="s">
        <v>0</v>
      </c>
      <c r="E16" s="10">
        <v>40000</v>
      </c>
      <c r="F16" s="10">
        <f t="shared" si="0"/>
        <v>40000</v>
      </c>
      <c r="G16" s="10">
        <v>40000</v>
      </c>
      <c r="H16" s="10">
        <f t="shared" si="1"/>
        <v>40000</v>
      </c>
      <c r="I16" s="10">
        <v>25000</v>
      </c>
      <c r="J16" s="10">
        <f t="shared" si="0"/>
        <v>25000</v>
      </c>
      <c r="K16" s="10">
        <v>60000</v>
      </c>
      <c r="L16" s="10">
        <f t="shared" ref="L16" si="3">$C16*K16</f>
        <v>60000</v>
      </c>
      <c r="M16" s="11"/>
      <c r="N16" s="11"/>
      <c r="O16" s="12"/>
    </row>
    <row r="17" spans="1:15" ht="24.95" customHeight="1">
      <c r="A17" s="8">
        <f t="shared" ref="A17:A27" si="4">A16+1</f>
        <v>3</v>
      </c>
      <c r="B17" s="9" t="s">
        <v>9</v>
      </c>
      <c r="C17" s="8">
        <v>1</v>
      </c>
      <c r="D17" s="8" t="s">
        <v>0</v>
      </c>
      <c r="E17" s="10">
        <v>80000</v>
      </c>
      <c r="F17" s="10">
        <f t="shared" si="0"/>
        <v>80000</v>
      </c>
      <c r="G17" s="10">
        <v>62000</v>
      </c>
      <c r="H17" s="10">
        <f t="shared" si="1"/>
        <v>62000</v>
      </c>
      <c r="I17" s="10">
        <v>65000</v>
      </c>
      <c r="J17" s="10">
        <f t="shared" si="0"/>
        <v>65000</v>
      </c>
      <c r="K17" s="10">
        <v>125000</v>
      </c>
      <c r="L17" s="10">
        <f t="shared" ref="L17" si="5">$C17*K17</f>
        <v>125000</v>
      </c>
      <c r="M17" s="11"/>
      <c r="N17" s="11"/>
      <c r="O17" s="12"/>
    </row>
    <row r="18" spans="1:15" ht="24.95" customHeight="1">
      <c r="A18" s="8">
        <f t="shared" si="4"/>
        <v>4</v>
      </c>
      <c r="B18" s="13" t="s">
        <v>10</v>
      </c>
      <c r="C18" s="8">
        <v>2</v>
      </c>
      <c r="D18" s="8" t="s">
        <v>11</v>
      </c>
      <c r="E18" s="10">
        <v>50000</v>
      </c>
      <c r="F18" s="10">
        <f t="shared" si="0"/>
        <v>100000</v>
      </c>
      <c r="G18" s="10">
        <v>125000</v>
      </c>
      <c r="H18" s="10">
        <f t="shared" si="1"/>
        <v>250000</v>
      </c>
      <c r="I18" s="10">
        <v>50000</v>
      </c>
      <c r="J18" s="10">
        <f t="shared" si="0"/>
        <v>100000</v>
      </c>
      <c r="K18" s="10">
        <v>75000</v>
      </c>
      <c r="L18" s="10">
        <f t="shared" ref="L18" si="6">$C18*K18</f>
        <v>150000</v>
      </c>
      <c r="M18" s="11"/>
      <c r="N18" s="11"/>
      <c r="O18" s="12"/>
    </row>
    <row r="19" spans="1:15" ht="24.95" customHeight="1">
      <c r="A19" s="8">
        <f t="shared" si="4"/>
        <v>5</v>
      </c>
      <c r="B19" s="13" t="s">
        <v>12</v>
      </c>
      <c r="C19" s="8">
        <v>12</v>
      </c>
      <c r="D19" s="8" t="s">
        <v>13</v>
      </c>
      <c r="E19" s="10">
        <v>6000</v>
      </c>
      <c r="F19" s="10">
        <f t="shared" si="0"/>
        <v>72000</v>
      </c>
      <c r="G19" s="10">
        <v>5000</v>
      </c>
      <c r="H19" s="10">
        <f t="shared" si="1"/>
        <v>60000</v>
      </c>
      <c r="I19" s="10">
        <v>5000</v>
      </c>
      <c r="J19" s="10">
        <f t="shared" si="0"/>
        <v>60000</v>
      </c>
      <c r="K19" s="10">
        <v>5000</v>
      </c>
      <c r="L19" s="10">
        <f t="shared" ref="L19" si="7">$C19*K19</f>
        <v>60000</v>
      </c>
      <c r="M19" s="11"/>
      <c r="N19" s="11"/>
      <c r="O19" s="12"/>
    </row>
    <row r="20" spans="1:15" ht="24.95" customHeight="1">
      <c r="A20" s="8">
        <f t="shared" si="4"/>
        <v>6</v>
      </c>
      <c r="B20" s="9" t="s">
        <v>14</v>
      </c>
      <c r="C20" s="8">
        <v>111</v>
      </c>
      <c r="D20" s="8" t="s">
        <v>15</v>
      </c>
      <c r="E20" s="10">
        <v>300</v>
      </c>
      <c r="F20" s="10">
        <f t="shared" si="0"/>
        <v>33300</v>
      </c>
      <c r="G20" s="10">
        <v>600</v>
      </c>
      <c r="H20" s="10">
        <f t="shared" si="1"/>
        <v>66600</v>
      </c>
      <c r="I20" s="10">
        <v>450</v>
      </c>
      <c r="J20" s="10">
        <f t="shared" si="0"/>
        <v>49950</v>
      </c>
      <c r="K20" s="10">
        <v>500</v>
      </c>
      <c r="L20" s="10">
        <f t="shared" ref="L20" si="8">$C20*K20</f>
        <v>55500</v>
      </c>
      <c r="M20" s="11"/>
      <c r="N20" s="11"/>
      <c r="O20" s="12"/>
    </row>
    <row r="21" spans="1:15" ht="24.95" customHeight="1">
      <c r="A21" s="8">
        <f t="shared" si="4"/>
        <v>7</v>
      </c>
      <c r="B21" s="9" t="s">
        <v>16</v>
      </c>
      <c r="C21" s="8">
        <v>1</v>
      </c>
      <c r="D21" s="8" t="s">
        <v>0</v>
      </c>
      <c r="E21" s="10">
        <v>9500</v>
      </c>
      <c r="F21" s="10">
        <f t="shared" si="0"/>
        <v>9500</v>
      </c>
      <c r="G21" s="10">
        <v>2500</v>
      </c>
      <c r="H21" s="10">
        <f t="shared" si="1"/>
        <v>2500</v>
      </c>
      <c r="I21" s="10">
        <v>10000</v>
      </c>
      <c r="J21" s="10">
        <f t="shared" si="0"/>
        <v>10000</v>
      </c>
      <c r="K21" s="10">
        <v>10000</v>
      </c>
      <c r="L21" s="10">
        <f t="shared" ref="L21" si="9">$C21*K21</f>
        <v>10000</v>
      </c>
      <c r="M21" s="11"/>
      <c r="N21" s="11"/>
      <c r="O21" s="12"/>
    </row>
    <row r="22" spans="1:15" ht="24.95" customHeight="1">
      <c r="A22" s="8">
        <f t="shared" si="4"/>
        <v>8</v>
      </c>
      <c r="B22" s="9" t="s">
        <v>17</v>
      </c>
      <c r="C22" s="8">
        <v>1</v>
      </c>
      <c r="D22" s="8" t="s">
        <v>0</v>
      </c>
      <c r="E22" s="10">
        <v>40000</v>
      </c>
      <c r="F22" s="10">
        <f t="shared" si="0"/>
        <v>40000</v>
      </c>
      <c r="G22" s="10">
        <v>40000</v>
      </c>
      <c r="H22" s="10">
        <f t="shared" si="1"/>
        <v>40000</v>
      </c>
      <c r="I22" s="10">
        <v>25000</v>
      </c>
      <c r="J22" s="10">
        <f t="shared" si="0"/>
        <v>25000</v>
      </c>
      <c r="K22" s="10">
        <v>60000</v>
      </c>
      <c r="L22" s="10">
        <f t="shared" ref="L22" si="10">$C22*K22</f>
        <v>60000</v>
      </c>
      <c r="M22" s="11"/>
      <c r="N22" s="11"/>
      <c r="O22" s="12"/>
    </row>
    <row r="23" spans="1:15" ht="24.95" customHeight="1">
      <c r="A23" s="8">
        <f t="shared" si="4"/>
        <v>9</v>
      </c>
      <c r="B23" s="9" t="s">
        <v>18</v>
      </c>
      <c r="C23" s="8">
        <v>1</v>
      </c>
      <c r="D23" s="8" t="s">
        <v>0</v>
      </c>
      <c r="E23" s="10">
        <v>80000</v>
      </c>
      <c r="F23" s="10">
        <f t="shared" si="0"/>
        <v>80000</v>
      </c>
      <c r="G23" s="10">
        <v>67000</v>
      </c>
      <c r="H23" s="10">
        <f t="shared" si="1"/>
        <v>67000</v>
      </c>
      <c r="I23" s="10">
        <v>65000</v>
      </c>
      <c r="J23" s="10">
        <f t="shared" si="0"/>
        <v>65000</v>
      </c>
      <c r="K23" s="10">
        <v>125000</v>
      </c>
      <c r="L23" s="10">
        <f t="shared" ref="L23" si="11">$C23*K23</f>
        <v>125000</v>
      </c>
      <c r="M23" s="11"/>
      <c r="N23" s="11"/>
      <c r="O23" s="12"/>
    </row>
    <row r="24" spans="1:15" ht="32.25" customHeight="1">
      <c r="A24" s="14">
        <f t="shared" si="4"/>
        <v>10</v>
      </c>
      <c r="B24" s="15" t="s">
        <v>19</v>
      </c>
      <c r="C24" s="14">
        <v>2</v>
      </c>
      <c r="D24" s="14" t="s">
        <v>11</v>
      </c>
      <c r="E24" s="10">
        <v>44000</v>
      </c>
      <c r="F24" s="10">
        <f t="shared" si="0"/>
        <v>88000</v>
      </c>
      <c r="G24" s="10">
        <v>100000</v>
      </c>
      <c r="H24" s="10">
        <f t="shared" si="1"/>
        <v>200000</v>
      </c>
      <c r="I24" s="10">
        <v>40000</v>
      </c>
      <c r="J24" s="10">
        <f t="shared" si="0"/>
        <v>80000</v>
      </c>
      <c r="K24" s="10">
        <v>65000</v>
      </c>
      <c r="L24" s="10">
        <f t="shared" ref="L24" si="12">$C24*K24</f>
        <v>130000</v>
      </c>
      <c r="M24" s="11"/>
      <c r="N24" s="11"/>
      <c r="O24" s="12"/>
    </row>
    <row r="25" spans="1:15" ht="32.25" customHeight="1">
      <c r="A25" s="14">
        <f t="shared" si="4"/>
        <v>11</v>
      </c>
      <c r="B25" s="15" t="s">
        <v>12</v>
      </c>
      <c r="C25" s="14">
        <v>9</v>
      </c>
      <c r="D25" s="14" t="s">
        <v>13</v>
      </c>
      <c r="E25" s="10">
        <v>6300</v>
      </c>
      <c r="F25" s="10">
        <f t="shared" si="0"/>
        <v>56700</v>
      </c>
      <c r="G25" s="10">
        <v>5000</v>
      </c>
      <c r="H25" s="10">
        <f t="shared" si="1"/>
        <v>45000</v>
      </c>
      <c r="I25" s="10">
        <v>5000</v>
      </c>
      <c r="J25" s="10">
        <f t="shared" si="0"/>
        <v>45000</v>
      </c>
      <c r="K25" s="10">
        <v>5000</v>
      </c>
      <c r="L25" s="10">
        <f t="shared" ref="L25" si="13">$C25*K25</f>
        <v>45000</v>
      </c>
      <c r="M25" s="11"/>
      <c r="N25" s="11"/>
      <c r="O25" s="12"/>
    </row>
    <row r="26" spans="1:15" ht="24.95" customHeight="1">
      <c r="A26" s="8">
        <f t="shared" si="4"/>
        <v>12</v>
      </c>
      <c r="B26" s="9" t="s">
        <v>14</v>
      </c>
      <c r="C26" s="8">
        <v>83</v>
      </c>
      <c r="D26" s="8" t="s">
        <v>15</v>
      </c>
      <c r="E26" s="10">
        <v>300</v>
      </c>
      <c r="F26" s="10">
        <f t="shared" si="0"/>
        <v>24900</v>
      </c>
      <c r="G26" s="10">
        <v>600</v>
      </c>
      <c r="H26" s="10">
        <f t="shared" si="1"/>
        <v>49800</v>
      </c>
      <c r="I26" s="10">
        <v>450</v>
      </c>
      <c r="J26" s="10">
        <f t="shared" si="0"/>
        <v>37350</v>
      </c>
      <c r="K26" s="10">
        <v>500</v>
      </c>
      <c r="L26" s="10">
        <f t="shared" ref="L26" si="14">$C26*K26</f>
        <v>41500</v>
      </c>
      <c r="M26" s="11"/>
      <c r="N26" s="11"/>
      <c r="O26" s="12"/>
    </row>
    <row r="27" spans="1:15" ht="24.95" customHeight="1">
      <c r="A27" s="8">
        <f t="shared" si="4"/>
        <v>13</v>
      </c>
      <c r="B27" s="9" t="s">
        <v>20</v>
      </c>
      <c r="C27" s="8">
        <v>1</v>
      </c>
      <c r="D27" s="8" t="s">
        <v>0</v>
      </c>
      <c r="E27" s="10">
        <v>9500</v>
      </c>
      <c r="F27" s="10">
        <f t="shared" si="0"/>
        <v>9500</v>
      </c>
      <c r="G27" s="10">
        <v>3500</v>
      </c>
      <c r="H27" s="10">
        <f t="shared" si="1"/>
        <v>3500</v>
      </c>
      <c r="I27" s="10">
        <v>10000</v>
      </c>
      <c r="J27" s="10">
        <f t="shared" si="0"/>
        <v>10000</v>
      </c>
      <c r="K27" s="10">
        <v>10000</v>
      </c>
      <c r="L27" s="10">
        <f t="shared" ref="L27" si="15">$C27*K27</f>
        <v>10000</v>
      </c>
      <c r="M27" s="11"/>
      <c r="N27" s="11"/>
      <c r="O27" s="12"/>
    </row>
    <row r="28" spans="1:15" ht="32.25" customHeight="1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</row>
    <row r="29" spans="1:15" ht="32.25" customHeight="1">
      <c r="A29" s="16"/>
      <c r="B29" s="30" t="s">
        <v>55</v>
      </c>
      <c r="C29" s="17"/>
      <c r="D29" s="17"/>
      <c r="E29" s="17"/>
      <c r="F29" s="19">
        <f>SUM(F15:F27)</f>
        <v>707900</v>
      </c>
      <c r="G29" s="17"/>
      <c r="H29" s="19">
        <f>SUM(H15:H27)</f>
        <v>984400</v>
      </c>
      <c r="I29" s="17"/>
      <c r="J29" s="19">
        <f>SUM(J15:J27)</f>
        <v>772300</v>
      </c>
      <c r="K29" s="17"/>
      <c r="L29" s="19">
        <f>SUM(L15:L27)</f>
        <v>1242000</v>
      </c>
      <c r="M29" s="17"/>
      <c r="N29" s="17"/>
      <c r="O29" s="18"/>
    </row>
    <row r="30" spans="1:15" ht="32.25" customHeight="1">
      <c r="A30" s="16"/>
      <c r="B30" s="29" t="s">
        <v>54</v>
      </c>
      <c r="C30" s="17"/>
      <c r="D30" s="17"/>
      <c r="E30" s="17"/>
      <c r="F30" s="17"/>
      <c r="G30" s="17"/>
      <c r="H30" s="17"/>
      <c r="I30" s="17"/>
      <c r="J30" s="17"/>
      <c r="K30" s="17"/>
      <c r="L30" s="28">
        <v>1330210</v>
      </c>
      <c r="M30" s="17"/>
      <c r="N30" s="17"/>
      <c r="O30" s="18"/>
    </row>
    <row r="31" spans="1:15" ht="32.25" customHeight="1">
      <c r="A31" s="16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</row>
    <row r="32" spans="1:15" ht="32.25" customHeight="1">
      <c r="A32" s="20" t="s">
        <v>21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</row>
    <row r="33" spans="1:15" ht="32.25" customHeight="1">
      <c r="A33" s="7" t="s">
        <v>22</v>
      </c>
      <c r="B33" s="23" t="s">
        <v>23</v>
      </c>
      <c r="C33" s="7" t="s">
        <v>24</v>
      </c>
      <c r="D33" s="7" t="s">
        <v>25</v>
      </c>
      <c r="E33" s="7" t="s">
        <v>36</v>
      </c>
      <c r="F33" s="7" t="s">
        <v>37</v>
      </c>
      <c r="G33" s="7" t="s">
        <v>36</v>
      </c>
      <c r="H33" s="7" t="s">
        <v>37</v>
      </c>
      <c r="I33" s="7" t="s">
        <v>36</v>
      </c>
      <c r="J33" s="7" t="s">
        <v>37</v>
      </c>
      <c r="K33" s="7" t="s">
        <v>36</v>
      </c>
      <c r="L33" s="7" t="s">
        <v>37</v>
      </c>
      <c r="M33" s="24"/>
      <c r="N33" s="24"/>
      <c r="O33" s="25"/>
    </row>
    <row r="34" spans="1:15" ht="32.25" customHeight="1">
      <c r="A34" s="14">
        <v>101</v>
      </c>
      <c r="B34" s="15" t="s">
        <v>26</v>
      </c>
      <c r="C34" s="14">
        <v>53</v>
      </c>
      <c r="D34" s="14" t="s">
        <v>13</v>
      </c>
      <c r="E34" s="26">
        <v>230</v>
      </c>
      <c r="F34" s="26">
        <f>$C34*E34</f>
        <v>12190</v>
      </c>
      <c r="G34" s="26">
        <v>200</v>
      </c>
      <c r="H34" s="26">
        <f>$C34*G34</f>
        <v>10600</v>
      </c>
      <c r="I34" s="26">
        <v>175</v>
      </c>
      <c r="J34" s="26">
        <f>$C34*I34</f>
        <v>9275</v>
      </c>
      <c r="K34" s="26">
        <v>285</v>
      </c>
      <c r="L34" s="26">
        <f>$C34*K34</f>
        <v>15105</v>
      </c>
      <c r="M34" s="11"/>
      <c r="N34" s="11"/>
      <c r="O34" s="12"/>
    </row>
    <row r="35" spans="1:15" ht="32.25" customHeight="1">
      <c r="A35" s="14">
        <f>A34+1</f>
        <v>102</v>
      </c>
      <c r="B35" s="15" t="s">
        <v>27</v>
      </c>
      <c r="C35" s="14">
        <v>53</v>
      </c>
      <c r="D35" s="14" t="s">
        <v>31</v>
      </c>
      <c r="E35" s="26">
        <v>230</v>
      </c>
      <c r="F35" s="26">
        <f t="shared" ref="F35:F37" si="16">$C35*E35</f>
        <v>12190</v>
      </c>
      <c r="G35" s="26">
        <v>200</v>
      </c>
      <c r="H35" s="26">
        <f>$C35*G35</f>
        <v>10600</v>
      </c>
      <c r="I35" s="26">
        <v>175</v>
      </c>
      <c r="J35" s="26">
        <f t="shared" ref="J35" si="17">$C35*I35</f>
        <v>9275</v>
      </c>
      <c r="K35" s="26">
        <v>285</v>
      </c>
      <c r="L35" s="26">
        <f t="shared" ref="L35" si="18">$C35*K35</f>
        <v>15105</v>
      </c>
      <c r="M35" s="11"/>
      <c r="N35" s="11"/>
      <c r="O35" s="12"/>
    </row>
    <row r="36" spans="1:15" ht="32.25" customHeight="1">
      <c r="A36" s="14">
        <f>A35+1</f>
        <v>103</v>
      </c>
      <c r="B36" s="15" t="s">
        <v>28</v>
      </c>
      <c r="C36" s="14">
        <v>900</v>
      </c>
      <c r="D36" s="14" t="s">
        <v>29</v>
      </c>
      <c r="E36" s="26">
        <v>47.25</v>
      </c>
      <c r="F36" s="26">
        <f t="shared" si="16"/>
        <v>42525</v>
      </c>
      <c r="G36" s="26">
        <v>65</v>
      </c>
      <c r="H36" s="26">
        <f>$C36*G36</f>
        <v>58500</v>
      </c>
      <c r="I36" s="26">
        <v>50</v>
      </c>
      <c r="J36" s="26">
        <f t="shared" ref="J36" si="19">$C36*I36</f>
        <v>45000</v>
      </c>
      <c r="K36" s="26">
        <v>60</v>
      </c>
      <c r="L36" s="26">
        <f t="shared" ref="L36" si="20">$C36*K36</f>
        <v>54000</v>
      </c>
      <c r="M36" s="11"/>
      <c r="N36" s="11"/>
      <c r="O36" s="12"/>
    </row>
    <row r="37" spans="1:15" ht="32.25" customHeight="1">
      <c r="A37" s="14">
        <f>A36+1</f>
        <v>104</v>
      </c>
      <c r="B37" s="15" t="s">
        <v>30</v>
      </c>
      <c r="C37" s="14">
        <v>900</v>
      </c>
      <c r="D37" s="14" t="s">
        <v>29</v>
      </c>
      <c r="E37" s="26">
        <v>47.25</v>
      </c>
      <c r="F37" s="26">
        <f t="shared" si="16"/>
        <v>42525</v>
      </c>
      <c r="G37" s="26">
        <v>65</v>
      </c>
      <c r="H37" s="26">
        <f>$C37*G37</f>
        <v>58500</v>
      </c>
      <c r="I37" s="26">
        <v>50</v>
      </c>
      <c r="J37" s="26">
        <f t="shared" ref="J37" si="21">$C37*I37</f>
        <v>45000</v>
      </c>
      <c r="K37" s="26">
        <v>60</v>
      </c>
      <c r="L37" s="26">
        <f t="shared" ref="L37" si="22">$C37*K37</f>
        <v>54000</v>
      </c>
      <c r="M37" s="11"/>
      <c r="N37" s="11"/>
      <c r="O37" s="12"/>
    </row>
    <row r="38" spans="1:15" ht="32.25" customHeight="1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</row>
    <row r="39" spans="1:15" ht="32.25" customHeight="1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8"/>
    </row>
    <row r="41" spans="1:15">
      <c r="A41" s="4" t="s">
        <v>38</v>
      </c>
    </row>
    <row r="42" spans="1:15" ht="15">
      <c r="A42" s="1" t="s">
        <v>60</v>
      </c>
      <c r="B42" s="27"/>
    </row>
    <row r="43" spans="1:15">
      <c r="A43" s="4" t="s">
        <v>6</v>
      </c>
    </row>
  </sheetData>
  <mergeCells count="5">
    <mergeCell ref="E8:F8"/>
    <mergeCell ref="G8:H8"/>
    <mergeCell ref="I8:J8"/>
    <mergeCell ref="K8:L8"/>
    <mergeCell ref="I13:J13"/>
  </mergeCells>
  <printOptions horizontalCentered="1" verticalCentered="1"/>
  <pageMargins left="0.2" right="0.2" top="0.5" bottom="0.5" header="0.05" footer="0.3"/>
  <pageSetup paperSize="5" scale="90" orientation="landscape" r:id="rId1"/>
  <headerFooter>
    <oddFooter>Page &amp;P of &amp;N</oddFooter>
  </headerFooter>
  <rowBreaks count="1" manualBreakCount="1">
    <brk id="3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</dc:creator>
  <cp:lastModifiedBy>Administrator</cp:lastModifiedBy>
  <cp:lastPrinted>2023-10-05T19:21:07Z</cp:lastPrinted>
  <dcterms:created xsi:type="dcterms:W3CDTF">2022-11-17T19:54:39Z</dcterms:created>
  <dcterms:modified xsi:type="dcterms:W3CDTF">2023-10-05T19:21:18Z</dcterms:modified>
</cp:coreProperties>
</file>